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Auditum\Auditum skaičiuoklės\nemokamos svetainei\"/>
    </mc:Choice>
  </mc:AlternateContent>
  <xr:revisionPtr revIDLastSave="0" documentId="13_ncr:1_{9A211B54-DA29-459E-A298-100225AA983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ūžio Taškas" sheetId="8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8" l="1"/>
  <c r="D16" i="8"/>
  <c r="C24" i="8"/>
  <c r="C23" i="8"/>
  <c r="C22" i="8"/>
  <c r="C21" i="8"/>
  <c r="C20" i="8"/>
  <c r="C19" i="8"/>
  <c r="C18" i="8"/>
  <c r="C17" i="8"/>
  <c r="C16" i="8"/>
  <c r="G10" i="8"/>
  <c r="B20" i="8" s="1"/>
  <c r="B24" i="8" s="1"/>
  <c r="B17" i="8" s="1"/>
  <c r="B18" i="8" s="1"/>
  <c r="B19" i="8" s="1"/>
  <c r="F19" i="8" s="1"/>
  <c r="E16" i="8" l="1"/>
  <c r="G16" i="8" s="1"/>
  <c r="D17" i="8"/>
  <c r="E17" i="8" s="1"/>
  <c r="D19" i="8"/>
  <c r="E19" i="8" s="1"/>
  <c r="G19" i="8" s="1"/>
  <c r="F17" i="8"/>
  <c r="D18" i="8"/>
  <c r="E18" i="8" s="1"/>
  <c r="D20" i="8"/>
  <c r="E20" i="8" s="1"/>
  <c r="D24" i="8"/>
  <c r="E24" i="8" s="1"/>
  <c r="F18" i="8"/>
  <c r="F20" i="8"/>
  <c r="F24" i="8"/>
  <c r="B21" i="8"/>
  <c r="G17" i="8" l="1"/>
  <c r="G24" i="8"/>
  <c r="G18" i="8"/>
  <c r="B22" i="8"/>
  <c r="F21" i="8"/>
  <c r="D21" i="8"/>
  <c r="E21" i="8" s="1"/>
  <c r="G20" i="8"/>
  <c r="G21" i="8" l="1"/>
  <c r="B23" i="8"/>
  <c r="F22" i="8"/>
  <c r="D22" i="8"/>
  <c r="E22" i="8" s="1"/>
  <c r="G22" i="8" l="1"/>
  <c r="F23" i="8"/>
  <c r="D23" i="8"/>
  <c r="E23" i="8" s="1"/>
  <c r="G23" i="8" l="1"/>
</calcChain>
</file>

<file path=xl/sharedStrings.xml><?xml version="1.0" encoding="utf-8"?>
<sst xmlns="http://schemas.openxmlformats.org/spreadsheetml/2006/main" count="12" uniqueCount="12">
  <si>
    <t>Įvesti pradinius duomenis į baltus laukus</t>
  </si>
  <si>
    <t>Pelnas</t>
  </si>
  <si>
    <t>Vieneto pardavimo kaina, Eur</t>
  </si>
  <si>
    <t>Vieneto kintami kaštai, Eur</t>
  </si>
  <si>
    <t>Pastovūs kaštai, Eur</t>
  </si>
  <si>
    <t>Prie pasirinktų parametrų Lūžio taškas pasiekiamas prie paskaičiuotos produkcijos apimties, vnt</t>
  </si>
  <si>
    <t>LŪŽIO TAŠKO  APSKAIČIAVIMAS</t>
  </si>
  <si>
    <t>Kiekis (Q)</t>
  </si>
  <si>
    <t>Pastovūs kaštai (FC)</t>
  </si>
  <si>
    <t>Kintami kaštai    (P x  Q)</t>
  </si>
  <si>
    <t>Viso kaštai       (C)</t>
  </si>
  <si>
    <t>Pajamos         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</si>
</sst>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L_t_-;\-* #,##0.00\ _L_t_-;_-* &quot;-&quot;??\ _L_t_-;_-@_-"/>
    <numFmt numFmtId="165" formatCode="_-* #,##0\ _L_t_-;\-* #,##0\ _L_t_-;_-* &quot;-&quot;??\ _L_t_-;_-@_-"/>
  </numFmts>
  <fonts count="3" x14ac:knownFonts="1">
    <font>
      <sz val="10"/>
      <color theme="1"/>
      <name val="Tahoma"/>
      <family val="2"/>
      <charset val="186"/>
    </font>
    <font>
      <sz val="10"/>
      <color theme="1"/>
      <name val="Tahoma"/>
      <family val="2"/>
      <charset val="186"/>
    </font>
    <font>
      <b/>
      <sz val="10"/>
      <color rgb="FFFFFF00"/>
      <name val="Tahoma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164" fontId="0" fillId="5" borderId="0" xfId="1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165" fontId="0" fillId="2" borderId="0" xfId="0" applyNumberFormat="1" applyFill="1"/>
    <xf numFmtId="165" fontId="0" fillId="2" borderId="12" xfId="0" applyNumberFormat="1" applyFill="1" applyBorder="1"/>
    <xf numFmtId="165" fontId="0" fillId="2" borderId="13" xfId="0" applyNumberFormat="1" applyFill="1" applyBorder="1"/>
    <xf numFmtId="165" fontId="0" fillId="2" borderId="14" xfId="0" applyNumberFormat="1" applyFill="1" applyBorder="1"/>
    <xf numFmtId="165" fontId="0" fillId="2" borderId="15" xfId="0" applyNumberFormat="1" applyFill="1" applyBorder="1"/>
    <xf numFmtId="165" fontId="0" fillId="2" borderId="16" xfId="0" applyNumberFormat="1" applyFill="1" applyBorder="1"/>
    <xf numFmtId="165" fontId="0" fillId="2" borderId="17" xfId="0" applyNumberFormat="1" applyFill="1" applyBorder="1"/>
    <xf numFmtId="165" fontId="0" fillId="2" borderId="9" xfId="0" applyNumberFormat="1" applyFill="1" applyBorder="1"/>
    <xf numFmtId="165" fontId="0" fillId="2" borderId="10" xfId="0" applyNumberFormat="1" applyFill="1" applyBorder="1"/>
    <xf numFmtId="165" fontId="0" fillId="2" borderId="11" xfId="0" applyNumberFormat="1" applyFill="1" applyBorder="1"/>
    <xf numFmtId="0" fontId="0" fillId="2" borderId="18" xfId="0" applyFill="1" applyBorder="1" applyAlignment="1">
      <alignment vertical="center" wrapText="1"/>
    </xf>
    <xf numFmtId="165" fontId="0" fillId="3" borderId="0" xfId="1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top" wrapText="1"/>
    </xf>
    <xf numFmtId="0" fontId="2" fillId="4" borderId="0" xfId="0" applyFont="1" applyFill="1" applyAlignment="1">
      <alignment horizontal="center" vertical="center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</cellXfs>
  <cellStyles count="2">
    <cellStyle name="Įprastas" xfId="0" builtinId="0"/>
    <cellStyle name="Kableli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'Lūžio Taškas'!$C$15</c:f>
              <c:strCache>
                <c:ptCount val="1"/>
                <c:pt idx="0">
                  <c:v>Pastovūs kaštai (FC)</c:v>
                </c:pt>
              </c:strCache>
            </c:strRef>
          </c:tx>
          <c:marker>
            <c:symbol val="none"/>
          </c:marker>
          <c:cat>
            <c:numRef>
              <c:f>'Lūžio Taškas'!$B$16:$B$24</c:f>
              <c:numCache>
                <c:formatCode>_-* #\ ##0\ _L_t_-;\-* #\ ##0\ _L_t_-;_-* "-"??\ _L_t_-;_-@_-</c:formatCode>
                <c:ptCount val="9"/>
                <c:pt idx="0">
                  <c:v>0</c:v>
                </c:pt>
                <c:pt idx="1">
                  <c:v>3571.5</c:v>
                </c:pt>
                <c:pt idx="2">
                  <c:v>7143</c:v>
                </c:pt>
                <c:pt idx="3">
                  <c:v>10714.5</c:v>
                </c:pt>
                <c:pt idx="4">
                  <c:v>14286</c:v>
                </c:pt>
                <c:pt idx="5">
                  <c:v>17857.5</c:v>
                </c:pt>
                <c:pt idx="6">
                  <c:v>21429</c:v>
                </c:pt>
                <c:pt idx="7">
                  <c:v>25000.5</c:v>
                </c:pt>
                <c:pt idx="8">
                  <c:v>28572</c:v>
                </c:pt>
              </c:numCache>
            </c:numRef>
          </c:cat>
          <c:val>
            <c:numRef>
              <c:f>'Lūžio Taškas'!$C$16:$C$24</c:f>
              <c:numCache>
                <c:formatCode>_-* #\ ##0\ _L_t_-;\-* #\ ##0\ _L_t_-;_-* "-"??\ _L_t_-;_-@_-</c:formatCode>
                <c:ptCount val="9"/>
                <c:pt idx="0">
                  <c:v>40000</c:v>
                </c:pt>
                <c:pt idx="1">
                  <c:v>40000</c:v>
                </c:pt>
                <c:pt idx="2">
                  <c:v>40000</c:v>
                </c:pt>
                <c:pt idx="3">
                  <c:v>40000</c:v>
                </c:pt>
                <c:pt idx="4">
                  <c:v>40000</c:v>
                </c:pt>
                <c:pt idx="5">
                  <c:v>40000</c:v>
                </c:pt>
                <c:pt idx="6">
                  <c:v>40000</c:v>
                </c:pt>
                <c:pt idx="7">
                  <c:v>40000</c:v>
                </c:pt>
                <c:pt idx="8">
                  <c:v>40000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DE-4F00-AC99-2D6FAC8978CC}"/>
            </c:ext>
          </c:extLst>
        </c:ser>
        <c:ser>
          <c:idx val="1"/>
          <c:order val="1"/>
          <c:tx>
            <c:strRef>
              <c:f>'Lūžio Taškas'!$D$15</c:f>
              <c:strCache>
                <c:ptCount val="1"/>
                <c:pt idx="0">
                  <c:v>Kintami kaštai    (P x  Q)</c:v>
                </c:pt>
              </c:strCache>
            </c:strRef>
          </c:tx>
          <c:marker>
            <c:symbol val="none"/>
          </c:marker>
          <c:cat>
            <c:numRef>
              <c:f>'Lūžio Taškas'!$B$16:$B$24</c:f>
              <c:numCache>
                <c:formatCode>_-* #\ ##0\ _L_t_-;\-* #\ ##0\ _L_t_-;_-* "-"??\ _L_t_-;_-@_-</c:formatCode>
                <c:ptCount val="9"/>
                <c:pt idx="0">
                  <c:v>0</c:v>
                </c:pt>
                <c:pt idx="1">
                  <c:v>3571.5</c:v>
                </c:pt>
                <c:pt idx="2">
                  <c:v>7143</c:v>
                </c:pt>
                <c:pt idx="3">
                  <c:v>10714.5</c:v>
                </c:pt>
                <c:pt idx="4">
                  <c:v>14286</c:v>
                </c:pt>
                <c:pt idx="5">
                  <c:v>17857.5</c:v>
                </c:pt>
                <c:pt idx="6">
                  <c:v>21429</c:v>
                </c:pt>
                <c:pt idx="7">
                  <c:v>25000.5</c:v>
                </c:pt>
                <c:pt idx="8">
                  <c:v>28572</c:v>
                </c:pt>
              </c:numCache>
            </c:numRef>
          </c:cat>
          <c:val>
            <c:numRef>
              <c:f>'Lūžio Taškas'!$D$16:$D$24</c:f>
              <c:numCache>
                <c:formatCode>_-* #\ ##0\ _L_t_-;\-* #\ ##0\ _L_t_-;_-* "-"??\ _L_t_-;_-@_-</c:formatCode>
                <c:ptCount val="9"/>
                <c:pt idx="0">
                  <c:v>0</c:v>
                </c:pt>
                <c:pt idx="1">
                  <c:v>4285.8</c:v>
                </c:pt>
                <c:pt idx="2">
                  <c:v>8571.6</c:v>
                </c:pt>
                <c:pt idx="3">
                  <c:v>12857.4</c:v>
                </c:pt>
                <c:pt idx="4">
                  <c:v>17143.2</c:v>
                </c:pt>
                <c:pt idx="5">
                  <c:v>21429</c:v>
                </c:pt>
                <c:pt idx="6">
                  <c:v>25714.799999999999</c:v>
                </c:pt>
                <c:pt idx="7">
                  <c:v>30000.6</c:v>
                </c:pt>
                <c:pt idx="8">
                  <c:v>34286.400000000001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DE-4F00-AC99-2D6FAC8978CC}"/>
            </c:ext>
          </c:extLst>
        </c:ser>
        <c:ser>
          <c:idx val="2"/>
          <c:order val="2"/>
          <c:tx>
            <c:strRef>
              <c:f>'Lūžio Taškas'!$E$15</c:f>
              <c:strCache>
                <c:ptCount val="1"/>
                <c:pt idx="0">
                  <c:v>Viso kaštai       (C)</c:v>
                </c:pt>
              </c:strCache>
            </c:strRef>
          </c:tx>
          <c:marker>
            <c:symbol val="none"/>
          </c:marker>
          <c:cat>
            <c:numRef>
              <c:f>'Lūžio Taškas'!$B$16:$B$24</c:f>
              <c:numCache>
                <c:formatCode>_-* #\ ##0\ _L_t_-;\-* #\ ##0\ _L_t_-;_-* "-"??\ _L_t_-;_-@_-</c:formatCode>
                <c:ptCount val="9"/>
                <c:pt idx="0">
                  <c:v>0</c:v>
                </c:pt>
                <c:pt idx="1">
                  <c:v>3571.5</c:v>
                </c:pt>
                <c:pt idx="2">
                  <c:v>7143</c:v>
                </c:pt>
                <c:pt idx="3">
                  <c:v>10714.5</c:v>
                </c:pt>
                <c:pt idx="4">
                  <c:v>14286</c:v>
                </c:pt>
                <c:pt idx="5">
                  <c:v>17857.5</c:v>
                </c:pt>
                <c:pt idx="6">
                  <c:v>21429</c:v>
                </c:pt>
                <c:pt idx="7">
                  <c:v>25000.5</c:v>
                </c:pt>
                <c:pt idx="8">
                  <c:v>28572</c:v>
                </c:pt>
              </c:numCache>
            </c:numRef>
          </c:cat>
          <c:val>
            <c:numRef>
              <c:f>'Lūžio Taškas'!$E$16:$E$24</c:f>
              <c:numCache>
                <c:formatCode>_-* #\ ##0\ _L_t_-;\-* #\ ##0\ _L_t_-;_-* "-"??\ _L_t_-;_-@_-</c:formatCode>
                <c:ptCount val="9"/>
                <c:pt idx="0">
                  <c:v>40000</c:v>
                </c:pt>
                <c:pt idx="1">
                  <c:v>44285.8</c:v>
                </c:pt>
                <c:pt idx="2">
                  <c:v>48571.6</c:v>
                </c:pt>
                <c:pt idx="3">
                  <c:v>52857.4</c:v>
                </c:pt>
                <c:pt idx="4">
                  <c:v>57143.199999999997</c:v>
                </c:pt>
                <c:pt idx="5">
                  <c:v>61429</c:v>
                </c:pt>
                <c:pt idx="6">
                  <c:v>65714.8</c:v>
                </c:pt>
                <c:pt idx="7">
                  <c:v>70000.600000000006</c:v>
                </c:pt>
                <c:pt idx="8">
                  <c:v>74286.399999999994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DE-4F00-AC99-2D6FAC8978CC}"/>
            </c:ext>
          </c:extLst>
        </c:ser>
        <c:ser>
          <c:idx val="3"/>
          <c:order val="3"/>
          <c:tx>
            <c:strRef>
              <c:f>'Lūžio Taškas'!$F$15</c:f>
              <c:strCache>
                <c:ptCount val="1"/>
                <c:pt idx="0">
                  <c:v>Pajamos          (S)</c:v>
                </c:pt>
              </c:strCache>
            </c:strRef>
          </c:tx>
          <c:marker>
            <c:symbol val="none"/>
          </c:marker>
          <c:cat>
            <c:numRef>
              <c:f>'Lūžio Taškas'!$B$16:$B$24</c:f>
              <c:numCache>
                <c:formatCode>_-* #\ ##0\ _L_t_-;\-* #\ ##0\ _L_t_-;_-* "-"??\ _L_t_-;_-@_-</c:formatCode>
                <c:ptCount val="9"/>
                <c:pt idx="0">
                  <c:v>0</c:v>
                </c:pt>
                <c:pt idx="1">
                  <c:v>3571.5</c:v>
                </c:pt>
                <c:pt idx="2">
                  <c:v>7143</c:v>
                </c:pt>
                <c:pt idx="3">
                  <c:v>10714.5</c:v>
                </c:pt>
                <c:pt idx="4">
                  <c:v>14286</c:v>
                </c:pt>
                <c:pt idx="5">
                  <c:v>17857.5</c:v>
                </c:pt>
                <c:pt idx="6">
                  <c:v>21429</c:v>
                </c:pt>
                <c:pt idx="7">
                  <c:v>25000.5</c:v>
                </c:pt>
                <c:pt idx="8">
                  <c:v>28572</c:v>
                </c:pt>
              </c:numCache>
            </c:numRef>
          </c:cat>
          <c:val>
            <c:numRef>
              <c:f>'Lūžio Taškas'!$F$16:$F$24</c:f>
              <c:numCache>
                <c:formatCode>_-* #\ ##0\ _L_t_-;\-* #\ ##0\ _L_t_-;_-* "-"??\ _L_t_-;_-@_-</c:formatCode>
                <c:ptCount val="9"/>
                <c:pt idx="0">
                  <c:v>0</c:v>
                </c:pt>
                <c:pt idx="1">
                  <c:v>14286</c:v>
                </c:pt>
                <c:pt idx="2">
                  <c:v>28572</c:v>
                </c:pt>
                <c:pt idx="3">
                  <c:v>42858</c:v>
                </c:pt>
                <c:pt idx="4">
                  <c:v>57144</c:v>
                </c:pt>
                <c:pt idx="5">
                  <c:v>71430</c:v>
                </c:pt>
                <c:pt idx="6">
                  <c:v>85716</c:v>
                </c:pt>
                <c:pt idx="7">
                  <c:v>100002</c:v>
                </c:pt>
                <c:pt idx="8">
                  <c:v>114288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DE-4F00-AC99-2D6FAC8978CC}"/>
            </c:ext>
          </c:extLst>
        </c:ser>
        <c:ser>
          <c:idx val="4"/>
          <c:order val="4"/>
          <c:tx>
            <c:strRef>
              <c:f>'Lūžio Taškas'!$G$15</c:f>
              <c:strCache>
                <c:ptCount val="1"/>
                <c:pt idx="0">
                  <c:v>Pelnas</c:v>
                </c:pt>
              </c:strCache>
            </c:strRef>
          </c:tx>
          <c:marker>
            <c:symbol val="none"/>
          </c:marker>
          <c:cat>
            <c:numRef>
              <c:f>'Lūžio Taškas'!$B$16:$B$24</c:f>
              <c:numCache>
                <c:formatCode>_-* #\ ##0\ _L_t_-;\-* #\ ##0\ _L_t_-;_-* "-"??\ _L_t_-;_-@_-</c:formatCode>
                <c:ptCount val="9"/>
                <c:pt idx="0">
                  <c:v>0</c:v>
                </c:pt>
                <c:pt idx="1">
                  <c:v>3571.5</c:v>
                </c:pt>
                <c:pt idx="2">
                  <c:v>7143</c:v>
                </c:pt>
                <c:pt idx="3">
                  <c:v>10714.5</c:v>
                </c:pt>
                <c:pt idx="4">
                  <c:v>14286</c:v>
                </c:pt>
                <c:pt idx="5">
                  <c:v>17857.5</c:v>
                </c:pt>
                <c:pt idx="6">
                  <c:v>21429</c:v>
                </c:pt>
                <c:pt idx="7">
                  <c:v>25000.5</c:v>
                </c:pt>
                <c:pt idx="8">
                  <c:v>28572</c:v>
                </c:pt>
              </c:numCache>
            </c:numRef>
          </c:cat>
          <c:val>
            <c:numRef>
              <c:f>'Lūžio Taškas'!$G$16:$G$24</c:f>
              <c:numCache>
                <c:formatCode>_-* #\ ##0\ _L_t_-;\-* #\ ##0\ _L_t_-;_-* "-"??\ _L_t_-;_-@_-</c:formatCode>
                <c:ptCount val="9"/>
                <c:pt idx="0">
                  <c:v>-40000</c:v>
                </c:pt>
                <c:pt idx="1">
                  <c:v>-29999.800000000003</c:v>
                </c:pt>
                <c:pt idx="2">
                  <c:v>-19999.599999999999</c:v>
                </c:pt>
                <c:pt idx="3">
                  <c:v>-9999.4000000000015</c:v>
                </c:pt>
                <c:pt idx="4">
                  <c:v>0.80000000000291038</c:v>
                </c:pt>
                <c:pt idx="5">
                  <c:v>10001</c:v>
                </c:pt>
                <c:pt idx="6">
                  <c:v>20001.199999999997</c:v>
                </c:pt>
                <c:pt idx="7">
                  <c:v>30001.399999999994</c:v>
                </c:pt>
                <c:pt idx="8">
                  <c:v>40001.600000000006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FDE-4F00-AC99-2D6FAC897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476864"/>
        <c:axId val="169478784"/>
      </c:lineChart>
      <c:catAx>
        <c:axId val="169476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9478784"/>
        <c:crosses val="autoZero"/>
        <c:auto val="1"/>
        <c:lblAlgn val="ctr"/>
        <c:lblOffset val="100"/>
        <c:tickLblSkip val="2"/>
        <c:noMultiLvlLbl val="0"/>
      </c:catAx>
      <c:valAx>
        <c:axId val="169478784"/>
        <c:scaling>
          <c:orientation val="minMax"/>
        </c:scaling>
        <c:delete val="0"/>
        <c:axPos val="l"/>
        <c:majorGridlines/>
        <c:numFmt formatCode="_-* #\ ##0\ _L_t_-;\-* #\ ##0\ _L_t_-;_-* &quot;-&quot;??\ _L_t_-;_-@_-" sourceLinked="1"/>
        <c:majorTickMark val="out"/>
        <c:minorTickMark val="none"/>
        <c:tickLblPos val="nextTo"/>
        <c:crossAx val="169476864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5.0971128608923956E-3"/>
          <c:y val="0.81173228346456694"/>
          <c:w val="0.85369444444444464"/>
          <c:h val="0.1604899387576553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476249</xdr:colOff>
      <xdr:row>14</xdr:row>
      <xdr:rowOff>38099</xdr:rowOff>
    </xdr:from>
    <xdr:to>
      <xdr:col>14</xdr:col>
      <xdr:colOff>600074</xdr:colOff>
      <xdr:row>32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991224" y="2324099"/>
          <a:ext cx="4657725" cy="30289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lt-LT" sz="900">
              <a:latin typeface="Tahoma" pitchFamily="34" charset="0"/>
              <a:ea typeface="Tahoma" pitchFamily="34" charset="0"/>
              <a:cs typeface="Tahoma" pitchFamily="34" charset="0"/>
            </a:rPr>
            <a:t>Lūžio taškas (Break-Even) tai įmonės kaštų ir pajamų pusiausvyros momentas,  kuomet įmonės pelnas lygus 0, o tai įvyksta tuomet kai kaštai yra lygūs pajamoms. </a:t>
          </a:r>
        </a:p>
        <a:p>
          <a:endParaRPr lang="lt-LT" sz="900"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lt-LT" sz="900">
              <a:latin typeface="Tahoma" pitchFamily="34" charset="0"/>
              <a:ea typeface="Tahoma" pitchFamily="34" charset="0"/>
              <a:cs typeface="Tahoma" pitchFamily="34" charset="0"/>
            </a:rPr>
            <a:t>Trumpiniai: S - pajamos, C - viso kaštai, VC - vieno produkto kintamieji kaštai, FC - pastovūs kaštai,  P - vieno produkto kintamieji kaštai, Q - produkcijos kiekis, BE</a:t>
          </a:r>
          <a:r>
            <a:rPr lang="lt-LT" sz="900" baseline="-25000">
              <a:latin typeface="Tahoma" pitchFamily="34" charset="0"/>
              <a:ea typeface="Tahoma" pitchFamily="34" charset="0"/>
              <a:cs typeface="Tahoma" pitchFamily="34" charset="0"/>
            </a:rPr>
            <a:t>Q</a:t>
          </a:r>
          <a:r>
            <a:rPr lang="lt-LT" sz="900">
              <a:latin typeface="Tahoma" pitchFamily="34" charset="0"/>
              <a:ea typeface="Tahoma" pitchFamily="34" charset="0"/>
              <a:cs typeface="Tahoma" pitchFamily="34" charset="0"/>
            </a:rPr>
            <a:t> - lūžio taško produktų kiekis</a:t>
          </a:r>
        </a:p>
        <a:p>
          <a:endParaRPr lang="lt-LT" sz="900"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lt-LT" sz="900">
              <a:latin typeface="Tahoma" pitchFamily="34" charset="0"/>
              <a:ea typeface="Tahoma" pitchFamily="34" charset="0"/>
              <a:cs typeface="Tahoma" pitchFamily="34" charset="0"/>
            </a:rPr>
            <a:t>Lygybė iš kurios išvedama lūžio taško formulė yra S = C, kur S = P</a:t>
          </a:r>
          <a:r>
            <a:rPr lang="lt-LT" sz="900" baseline="-1500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*</a:t>
          </a:r>
          <a:r>
            <a:rPr lang="lt-LT" sz="900">
              <a:latin typeface="Tahoma" pitchFamily="34" charset="0"/>
              <a:ea typeface="Tahoma" pitchFamily="34" charset="0"/>
              <a:cs typeface="Tahoma" pitchFamily="34" charset="0"/>
            </a:rPr>
            <a:t>Q, o  C = FC + VC</a:t>
          </a:r>
          <a:r>
            <a:rPr lang="lt-LT" sz="900" strike="noStrike" baseline="-15000">
              <a:latin typeface="Tahoma" pitchFamily="34" charset="0"/>
              <a:ea typeface="Tahoma" pitchFamily="34" charset="0"/>
              <a:cs typeface="Tahoma" pitchFamily="34" charset="0"/>
            </a:rPr>
            <a:t>*</a:t>
          </a:r>
          <a:r>
            <a:rPr lang="lt-LT" sz="900">
              <a:latin typeface="Tahoma" pitchFamily="34" charset="0"/>
              <a:ea typeface="Tahoma" pitchFamily="34" charset="0"/>
              <a:cs typeface="Tahoma" pitchFamily="34" charset="0"/>
            </a:rPr>
            <a:t>Q</a:t>
          </a:r>
        </a:p>
        <a:p>
          <a:endParaRPr lang="lt-LT" sz="900"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lt-LT" sz="900">
              <a:latin typeface="Tahoma" pitchFamily="34" charset="0"/>
              <a:ea typeface="Tahoma" pitchFamily="34" charset="0"/>
              <a:cs typeface="Tahoma" pitchFamily="34" charset="0"/>
            </a:rPr>
            <a:t>Kadangi turime lygybę, tai matematiškai galime ją spręsti įvairiai. Bet lūžio taško analizės atveju įprasta pradėti nuo produktų kiekio nustatymo lūžio momentu.</a:t>
          </a:r>
        </a:p>
        <a:p>
          <a:endParaRPr lang="lt-LT" sz="900"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lt-LT" sz="900">
              <a:latin typeface="Tahoma" pitchFamily="34" charset="0"/>
              <a:ea typeface="Tahoma" pitchFamily="34" charset="0"/>
              <a:cs typeface="Tahoma" pitchFamily="34" charset="0"/>
            </a:rPr>
            <a:t>Lūžio Taško Formulė produktų kiekiui.  BE</a:t>
          </a:r>
          <a:r>
            <a:rPr lang="lt-LT" sz="900" baseline="-25000">
              <a:latin typeface="Tahoma" pitchFamily="34" charset="0"/>
              <a:ea typeface="Tahoma" pitchFamily="34" charset="0"/>
              <a:cs typeface="Tahoma" pitchFamily="34" charset="0"/>
            </a:rPr>
            <a:t>Q</a:t>
          </a:r>
          <a:r>
            <a:rPr lang="lt-LT" sz="900">
              <a:latin typeface="Tahoma" pitchFamily="34" charset="0"/>
              <a:ea typeface="Tahoma" pitchFamily="34" charset="0"/>
              <a:cs typeface="Tahoma" pitchFamily="34" charset="0"/>
            </a:rPr>
            <a:t>  = FC / (P - VC) </a:t>
          </a:r>
        </a:p>
        <a:p>
          <a:endParaRPr lang="lt-LT" sz="900"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lt-L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Pradinei lūžio taško analizei rekomenduotina </a:t>
          </a:r>
          <a:r>
            <a:rPr lang="lt-LT" sz="900">
              <a:latin typeface="Tahoma" pitchFamily="34" charset="0"/>
              <a:ea typeface="Tahoma" pitchFamily="34" charset="0"/>
              <a:cs typeface="Tahoma" pitchFamily="34" charset="0"/>
            </a:rPr>
            <a:t>nustatyti lūžio taško dydį (</a:t>
          </a:r>
          <a:r>
            <a:rPr lang="lt-LT" sz="90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BE</a:t>
          </a:r>
          <a:r>
            <a:rPr lang="lt-LT" sz="900" baseline="-2500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Q</a:t>
          </a:r>
          <a:r>
            <a:rPr lang="lt-LT" sz="90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 </a:t>
          </a:r>
          <a:r>
            <a:rPr lang="lt-LT" sz="900">
              <a:latin typeface="Tahoma" pitchFamily="34" charset="0"/>
              <a:ea typeface="Tahoma" pitchFamily="34" charset="0"/>
              <a:cs typeface="Tahoma" pitchFamily="34" charset="0"/>
            </a:rPr>
            <a:t>), pasidaryti analitinę lentelę ir diagramą.</a:t>
          </a:r>
        </a:p>
        <a:p>
          <a:endParaRPr lang="lt-LT" sz="900"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lt-LT" sz="900">
              <a:latin typeface="Tahoma" pitchFamily="34" charset="0"/>
              <a:ea typeface="Tahoma" pitchFamily="34" charset="0"/>
              <a:cs typeface="Tahoma" pitchFamily="34" charset="0"/>
            </a:rPr>
            <a:t>Lentelėje pateikiamas pagrindinių parametrų kitimas iki ir po lūžio</a:t>
          </a:r>
          <a:r>
            <a:rPr lang="lt-LT" sz="900" baseline="0">
              <a:latin typeface="Tahoma" pitchFamily="34" charset="0"/>
              <a:ea typeface="Tahoma" pitchFamily="34" charset="0"/>
              <a:cs typeface="Tahoma" pitchFamily="34" charset="0"/>
            </a:rPr>
            <a:t> taško. Šie duomenys atvaizduoti ir </a:t>
          </a:r>
          <a:r>
            <a:rPr lang="lt-L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diagramoje,</a:t>
          </a:r>
          <a:r>
            <a:rPr lang="lt-LT" sz="900" baseline="0">
              <a:latin typeface="Tahoma" pitchFamily="34" charset="0"/>
              <a:ea typeface="Tahoma" pitchFamily="34" charset="0"/>
              <a:cs typeface="Tahoma" pitchFamily="34" charset="0"/>
            </a:rPr>
            <a:t> kuri </a:t>
          </a:r>
          <a:r>
            <a:rPr lang="lt-L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lt-LT" sz="900" baseline="0">
              <a:latin typeface="Tahoma" pitchFamily="34" charset="0"/>
              <a:ea typeface="Tahoma" pitchFamily="34" charset="0"/>
              <a:cs typeface="Tahoma" pitchFamily="34" charset="0"/>
            </a:rPr>
            <a:t>pateikiama po lentele.</a:t>
          </a:r>
          <a:endParaRPr lang="lt-LT" sz="9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1</xdr:col>
      <xdr:colOff>114300</xdr:colOff>
      <xdr:row>27</xdr:row>
      <xdr:rowOff>38100</xdr:rowOff>
    </xdr:from>
    <xdr:to>
      <xdr:col>6</xdr:col>
      <xdr:colOff>304800</xdr:colOff>
      <xdr:row>44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5"/>
  <sheetViews>
    <sheetView tabSelected="1" workbookViewId="0">
      <selection activeCell="K40" sqref="K40"/>
    </sheetView>
  </sheetViews>
  <sheetFormatPr defaultColWidth="9.109375" defaultRowHeight="13.2" x14ac:dyDescent="0.25"/>
  <cols>
    <col min="1" max="1" width="3.88671875" style="1" customWidth="1"/>
    <col min="2" max="2" width="13.109375" style="1" customWidth="1"/>
    <col min="3" max="6" width="15.44140625" style="1" customWidth="1"/>
    <col min="7" max="8" width="13.109375" style="1" customWidth="1"/>
    <col min="9" max="16384" width="9.109375" style="1"/>
  </cols>
  <sheetData>
    <row r="1" spans="2:8" x14ac:dyDescent="0.25">
      <c r="B1" s="27" t="s">
        <v>6</v>
      </c>
      <c r="C1" s="27"/>
      <c r="D1" s="27"/>
      <c r="E1" s="27"/>
      <c r="F1" s="27"/>
    </row>
    <row r="2" spans="2:8" ht="13.8" thickBot="1" x14ac:dyDescent="0.3"/>
    <row r="3" spans="2:8" x14ac:dyDescent="0.25">
      <c r="B3" s="2" t="s">
        <v>0</v>
      </c>
      <c r="C3" s="3"/>
      <c r="D3" s="3"/>
      <c r="E3" s="3"/>
      <c r="F3" s="4"/>
    </row>
    <row r="4" spans="2:8" x14ac:dyDescent="0.25">
      <c r="B4" s="5"/>
      <c r="C4" s="12"/>
      <c r="D4" s="11" t="s">
        <v>2</v>
      </c>
      <c r="E4" s="7">
        <v>4</v>
      </c>
      <c r="F4" s="6"/>
    </row>
    <row r="5" spans="2:8" x14ac:dyDescent="0.25">
      <c r="B5" s="5"/>
      <c r="C5" s="12"/>
      <c r="D5" s="11" t="s">
        <v>3</v>
      </c>
      <c r="E5" s="7">
        <v>1.2</v>
      </c>
      <c r="F5" s="6"/>
    </row>
    <row r="6" spans="2:8" x14ac:dyDescent="0.25">
      <c r="B6" s="5"/>
      <c r="C6" s="12"/>
      <c r="D6" s="11" t="s">
        <v>4</v>
      </c>
      <c r="E6" s="7">
        <v>40000</v>
      </c>
      <c r="F6" s="6"/>
    </row>
    <row r="7" spans="2:8" ht="13.8" thickBot="1" x14ac:dyDescent="0.3">
      <c r="B7" s="8"/>
      <c r="C7" s="9"/>
      <c r="D7" s="9"/>
      <c r="E7" s="9"/>
      <c r="F7" s="10"/>
    </row>
    <row r="10" spans="2:8" ht="13.2" customHeight="1" x14ac:dyDescent="0.25">
      <c r="B10" s="26" t="s">
        <v>5</v>
      </c>
      <c r="C10" s="26"/>
      <c r="D10" s="26"/>
      <c r="E10" s="26"/>
      <c r="F10" s="26"/>
      <c r="G10" s="24">
        <f>ROUND(E6/(E4-E5),0)</f>
        <v>14286</v>
      </c>
    </row>
    <row r="11" spans="2:8" x14ac:dyDescent="0.25">
      <c r="B11" s="26"/>
      <c r="C11" s="26"/>
      <c r="D11" s="26"/>
      <c r="E11" s="26"/>
      <c r="F11" s="26"/>
      <c r="G11" s="25"/>
    </row>
    <row r="15" spans="2:8" ht="27" thickBot="1" x14ac:dyDescent="0.3">
      <c r="B15" s="23" t="s">
        <v>7</v>
      </c>
      <c r="C15" s="28" t="s">
        <v>8</v>
      </c>
      <c r="D15" s="28" t="s">
        <v>9</v>
      </c>
      <c r="E15" s="28" t="s">
        <v>10</v>
      </c>
      <c r="F15" s="28" t="s">
        <v>11</v>
      </c>
      <c r="G15" s="29" t="s">
        <v>1</v>
      </c>
    </row>
    <row r="16" spans="2:8" x14ac:dyDescent="0.25">
      <c r="B16" s="20">
        <v>0</v>
      </c>
      <c r="C16" s="21">
        <f>$E$6</f>
        <v>40000</v>
      </c>
      <c r="D16" s="21">
        <f>$E$5*B16</f>
        <v>0</v>
      </c>
      <c r="E16" s="21">
        <f t="shared" ref="E16:E24" si="0">C16+D16</f>
        <v>40000</v>
      </c>
      <c r="F16" s="21">
        <f>$E$4*B16</f>
        <v>0</v>
      </c>
      <c r="G16" s="22">
        <f>F16-E16</f>
        <v>-40000</v>
      </c>
      <c r="H16" s="13"/>
    </row>
    <row r="17" spans="2:8" x14ac:dyDescent="0.25">
      <c r="B17" s="14">
        <f>B16+($B$24-$B$20)/4</f>
        <v>3571.5</v>
      </c>
      <c r="C17" s="15">
        <f t="shared" ref="C17:C24" si="1">$E$6</f>
        <v>40000</v>
      </c>
      <c r="D17" s="15">
        <f t="shared" ref="D17:D24" si="2">$E$5*B17</f>
        <v>4285.8</v>
      </c>
      <c r="E17" s="15">
        <f t="shared" si="0"/>
        <v>44285.8</v>
      </c>
      <c r="F17" s="15">
        <f t="shared" ref="F17:F24" si="3">$E$4*B17</f>
        <v>14286</v>
      </c>
      <c r="G17" s="16">
        <f t="shared" ref="G17:G24" si="4">F17-E17</f>
        <v>-29999.800000000003</v>
      </c>
      <c r="H17" s="13"/>
    </row>
    <row r="18" spans="2:8" x14ac:dyDescent="0.25">
      <c r="B18" s="14">
        <f>B17+($B$24-$B$20)/4</f>
        <v>7143</v>
      </c>
      <c r="C18" s="15">
        <f t="shared" si="1"/>
        <v>40000</v>
      </c>
      <c r="D18" s="15">
        <f t="shared" si="2"/>
        <v>8571.6</v>
      </c>
      <c r="E18" s="15">
        <f t="shared" si="0"/>
        <v>48571.6</v>
      </c>
      <c r="F18" s="15">
        <f t="shared" si="3"/>
        <v>28572</v>
      </c>
      <c r="G18" s="16">
        <f t="shared" si="4"/>
        <v>-19999.599999999999</v>
      </c>
      <c r="H18" s="13"/>
    </row>
    <row r="19" spans="2:8" x14ac:dyDescent="0.25">
      <c r="B19" s="14">
        <f>B18+($B$24-$B$20)/4</f>
        <v>10714.5</v>
      </c>
      <c r="C19" s="15">
        <f t="shared" si="1"/>
        <v>40000</v>
      </c>
      <c r="D19" s="15">
        <f t="shared" si="2"/>
        <v>12857.4</v>
      </c>
      <c r="E19" s="15">
        <f t="shared" si="0"/>
        <v>52857.4</v>
      </c>
      <c r="F19" s="15">
        <f t="shared" si="3"/>
        <v>42858</v>
      </c>
      <c r="G19" s="16">
        <f t="shared" si="4"/>
        <v>-9999.4000000000015</v>
      </c>
      <c r="H19" s="13"/>
    </row>
    <row r="20" spans="2:8" x14ac:dyDescent="0.25">
      <c r="B20" s="14">
        <f>$G$10</f>
        <v>14286</v>
      </c>
      <c r="C20" s="15">
        <f t="shared" si="1"/>
        <v>40000</v>
      </c>
      <c r="D20" s="15">
        <f t="shared" si="2"/>
        <v>17143.2</v>
      </c>
      <c r="E20" s="15">
        <f t="shared" si="0"/>
        <v>57143.199999999997</v>
      </c>
      <c r="F20" s="15">
        <f t="shared" si="3"/>
        <v>57144</v>
      </c>
      <c r="G20" s="16">
        <f t="shared" si="4"/>
        <v>0.80000000000291038</v>
      </c>
      <c r="H20" s="13"/>
    </row>
    <row r="21" spans="2:8" x14ac:dyDescent="0.25">
      <c r="B21" s="14">
        <f>B20+($B$24-$B$20)/4</f>
        <v>17857.5</v>
      </c>
      <c r="C21" s="15">
        <f t="shared" si="1"/>
        <v>40000</v>
      </c>
      <c r="D21" s="15">
        <f t="shared" si="2"/>
        <v>21429</v>
      </c>
      <c r="E21" s="15">
        <f t="shared" si="0"/>
        <v>61429</v>
      </c>
      <c r="F21" s="15">
        <f t="shared" si="3"/>
        <v>71430</v>
      </c>
      <c r="G21" s="16">
        <f t="shared" si="4"/>
        <v>10001</v>
      </c>
      <c r="H21" s="13"/>
    </row>
    <row r="22" spans="2:8" x14ac:dyDescent="0.25">
      <c r="B22" s="14">
        <f>B21+($B$24-$B$20)/4</f>
        <v>21429</v>
      </c>
      <c r="C22" s="15">
        <f t="shared" si="1"/>
        <v>40000</v>
      </c>
      <c r="D22" s="15">
        <f t="shared" si="2"/>
        <v>25714.799999999999</v>
      </c>
      <c r="E22" s="15">
        <f t="shared" si="0"/>
        <v>65714.8</v>
      </c>
      <c r="F22" s="15">
        <f t="shared" si="3"/>
        <v>85716</v>
      </c>
      <c r="G22" s="16">
        <f t="shared" si="4"/>
        <v>20001.199999999997</v>
      </c>
      <c r="H22" s="13"/>
    </row>
    <row r="23" spans="2:8" x14ac:dyDescent="0.25">
      <c r="B23" s="14">
        <f>B22+($B$24-$B$20)/4</f>
        <v>25000.5</v>
      </c>
      <c r="C23" s="15">
        <f t="shared" si="1"/>
        <v>40000</v>
      </c>
      <c r="D23" s="15">
        <f t="shared" si="2"/>
        <v>30000.6</v>
      </c>
      <c r="E23" s="15">
        <f t="shared" si="0"/>
        <v>70000.600000000006</v>
      </c>
      <c r="F23" s="15">
        <f t="shared" si="3"/>
        <v>100002</v>
      </c>
      <c r="G23" s="16">
        <f t="shared" si="4"/>
        <v>30001.399999999994</v>
      </c>
      <c r="H23" s="13"/>
    </row>
    <row r="24" spans="2:8" x14ac:dyDescent="0.25">
      <c r="B24" s="17">
        <f>B20*2</f>
        <v>28572</v>
      </c>
      <c r="C24" s="18">
        <f t="shared" si="1"/>
        <v>40000</v>
      </c>
      <c r="D24" s="18">
        <f t="shared" si="2"/>
        <v>34286.400000000001</v>
      </c>
      <c r="E24" s="18">
        <f t="shared" si="0"/>
        <v>74286.399999999994</v>
      </c>
      <c r="F24" s="18">
        <f t="shared" si="3"/>
        <v>114288</v>
      </c>
      <c r="G24" s="19">
        <f t="shared" si="4"/>
        <v>40001.600000000006</v>
      </c>
      <c r="H24" s="13"/>
    </row>
    <row r="25" spans="2:8" x14ac:dyDescent="0.25">
      <c r="B25" s="13"/>
    </row>
  </sheetData>
  <mergeCells count="3">
    <mergeCell ref="G10:G11"/>
    <mergeCell ref="B10:F11"/>
    <mergeCell ref="B1:F1"/>
  </mergeCells>
  <pageMargins left="0.7" right="0.7" top="0.75" bottom="0.75" header="0.3" footer="0.3"/>
  <ignoredErrors>
    <ignoredError sqref="B20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Lūžio Taškas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Eridanas</dc:creator>
  <cp:lastModifiedBy>Arvydas Kazakevičius</cp:lastModifiedBy>
  <cp:lastPrinted>2010-04-13T09:34:18Z</cp:lastPrinted>
  <dcterms:created xsi:type="dcterms:W3CDTF">2010-04-13T07:51:51Z</dcterms:created>
  <dcterms:modified xsi:type="dcterms:W3CDTF">2022-10-29T12:20:07Z</dcterms:modified>
</cp:coreProperties>
</file>